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舞美道具制作调研报价申报表" sheetId="1" r:id="rId1"/>
  </sheets>
  <definedNames>
    <definedName name="_xlnm.Print_Titles" localSheetId="0">舞美道具制作调研报价申报表!$A:$M,舞美道具制作调研报价申报表!$1:$2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3" name="ID_7B5DB02BDC1246F0BF4E690A6665D0F7" descr="企业微信截图_1777014241626"/>
        <xdr:cNvPicPr>
          <a:picLocks noChangeAspect="1"/>
        </xdr:cNvPicPr>
      </xdr:nvPicPr>
      <xdr:blipFill>
        <a:blip r:embed="rId1"/>
        <a:stretch>
          <a:fillRect/>
        </a:stretch>
      </xdr:blipFill>
      <xdr:spPr>
        <a:xfrm>
          <a:off x="9914255" y="8748395"/>
          <a:ext cx="1478280" cy="889635"/>
        </a:xfrm>
        <a:prstGeom prst="rect">
          <a:avLst/>
        </a:prstGeom>
      </xdr:spPr>
    </xdr:pic>
  </etc:cellImage>
  <etc:cellImage>
    <xdr:pic>
      <xdr:nvPicPr>
        <xdr:cNvPr id="2" name="ID_9EDCC338FB074C5D9899A5952FF08C66" descr="4775cfee-7fa5-4ca0-a0ce-c3c9c9540390"/>
        <xdr:cNvPicPr>
          <a:picLocks noChangeAspect="1"/>
        </xdr:cNvPicPr>
      </xdr:nvPicPr>
      <xdr:blipFill>
        <a:blip r:embed="rId2"/>
        <a:stretch>
          <a:fillRect/>
        </a:stretch>
      </xdr:blipFill>
      <xdr:spPr>
        <a:xfrm>
          <a:off x="9925685" y="9998075"/>
          <a:ext cx="1148080" cy="930910"/>
        </a:xfrm>
        <a:prstGeom prst="rect">
          <a:avLst/>
        </a:prstGeom>
      </xdr:spPr>
    </xdr:pic>
  </etc:cellImage>
  <etc:cellImage>
    <xdr:pic>
      <xdr:nvPicPr>
        <xdr:cNvPr id="10" name="ID_EBCC7582FF7F40C4BD54AD2CAEC9F6BE" descr="05b1b05d-7b2a-4940-9d1b-c784eca1a98e"/>
        <xdr:cNvPicPr>
          <a:picLocks noChangeAspect="1"/>
        </xdr:cNvPicPr>
      </xdr:nvPicPr>
      <xdr:blipFill>
        <a:blip r:embed="rId3"/>
        <a:stretch>
          <a:fillRect/>
        </a:stretch>
      </xdr:blipFill>
      <xdr:spPr>
        <a:xfrm>
          <a:off x="9848215" y="11075035"/>
          <a:ext cx="1029335" cy="1016635"/>
        </a:xfrm>
        <a:prstGeom prst="rect">
          <a:avLst/>
        </a:prstGeom>
      </xdr:spPr>
    </xdr:pic>
  </etc:cellImage>
  <etc:cellImage>
    <xdr:pic>
      <xdr:nvPicPr>
        <xdr:cNvPr id="12" name="ID_1961B9AFE7D048898B95E00D4D33591A" descr="企业微信截图_17770141846334"/>
        <xdr:cNvPicPr>
          <a:picLocks noChangeAspect="1"/>
        </xdr:cNvPicPr>
      </xdr:nvPicPr>
      <xdr:blipFill>
        <a:blip r:embed="rId4"/>
        <a:stretch>
          <a:fillRect/>
        </a:stretch>
      </xdr:blipFill>
      <xdr:spPr>
        <a:xfrm>
          <a:off x="9839960" y="7299960"/>
          <a:ext cx="1118235" cy="1187450"/>
        </a:xfrm>
        <a:prstGeom prst="rect">
          <a:avLst/>
        </a:prstGeom>
      </xdr:spPr>
    </xdr:pic>
  </etc:cellImage>
  <etc:cellImage>
    <xdr:pic>
      <xdr:nvPicPr>
        <xdr:cNvPr id="11" name="ID_ED2FE865A5914EA2B5BF766D7C3D4127" descr="2e316ea1-71f1-42c2-8f2a-6de3ac637f04"/>
        <xdr:cNvPicPr>
          <a:picLocks noChangeAspect="1"/>
        </xdr:cNvPicPr>
      </xdr:nvPicPr>
      <xdr:blipFill>
        <a:blip r:embed="rId5"/>
        <a:stretch>
          <a:fillRect/>
        </a:stretch>
      </xdr:blipFill>
      <xdr:spPr>
        <a:xfrm>
          <a:off x="9773285" y="6153785"/>
          <a:ext cx="1955800" cy="828675"/>
        </a:xfrm>
        <a:prstGeom prst="rect">
          <a:avLst/>
        </a:prstGeom>
      </xdr:spPr>
    </xdr:pic>
  </etc:cellImage>
</etc:cellImages>
</file>

<file path=xl/sharedStrings.xml><?xml version="1.0" encoding="utf-8"?>
<sst xmlns="http://schemas.openxmlformats.org/spreadsheetml/2006/main" count="157" uniqueCount="118">
  <si>
    <t>舞美道具制作调研报价申报表</t>
  </si>
  <si>
    <t>序号</t>
  </si>
  <si>
    <t>名称</t>
  </si>
  <si>
    <t>规格/尺寸（米</t>
  </si>
  <si>
    <t>单位</t>
  </si>
  <si>
    <t>数量</t>
  </si>
  <si>
    <t>不含税单价
（元）</t>
  </si>
  <si>
    <t>税率
（%）</t>
  </si>
  <si>
    <t>含税单价（元）</t>
  </si>
  <si>
    <t>不含税合计金额
(元）</t>
  </si>
  <si>
    <t>含税合计金额(元）</t>
  </si>
  <si>
    <t>色质</t>
  </si>
  <si>
    <t>备注</t>
  </si>
  <si>
    <t>舞美</t>
  </si>
  <si>
    <t>檐幕</t>
  </si>
  <si>
    <t>23000*4000/5片，5道</t>
  </si>
  <si>
    <t>m²</t>
  </si>
  <si>
    <t>黑色</t>
  </si>
  <si>
    <t>双层檐幕；遮光。阻燃标准：M2</t>
  </si>
  <si>
    <t>侧幕</t>
  </si>
  <si>
    <t>侧幕布黑面</t>
  </si>
  <si>
    <t>3500*8000*8片/4道</t>
  </si>
  <si>
    <t>一面黑色，一面与沙漠纱幔同材质不透</t>
  </si>
  <si>
    <t>硬质幕；阻燃标准：M2</t>
  </si>
  <si>
    <t>侧幕布沙漠面</t>
  </si>
  <si>
    <t>侧幕铝合金结构</t>
  </si>
  <si>
    <t>沙漠檐幔</t>
  </si>
  <si>
    <t>沙漠檐幔①</t>
  </si>
  <si>
    <t>21890*4053mm*400*6块</t>
  </si>
  <si>
    <t>沙漠黄，半透，渐变（沙漠檐幔为多层结构，单价格高于侧幕布沙漠面）</t>
  </si>
  <si>
    <t>1、6片一组，每组按照从前往后逐一加高；
2、檐幔包裹吊杆，随吊杆升降；
3、每组造型不同，上下类沙丘起伏，底部较大起伏，顶部较缓起伏；
4、阻燃标准：M2</t>
  </si>
  <si>
    <t>檐幔铝合金结构①</t>
  </si>
  <si>
    <t>21890*4053mm*400</t>
  </si>
  <si>
    <t>沙漠檐幔②</t>
  </si>
  <si>
    <t>21890*4536mm*400*6块</t>
  </si>
  <si>
    <t>檐幔铝合金结构②</t>
  </si>
  <si>
    <t>21890*4536mm*400</t>
  </si>
  <si>
    <t>沙漠檐幔③</t>
  </si>
  <si>
    <t>21890*4401mm*400*6块</t>
  </si>
  <si>
    <t>檐幔铝合金结构③</t>
  </si>
  <si>
    <t>21890*4401mm*400</t>
  </si>
  <si>
    <t>沙漠檐幔④</t>
  </si>
  <si>
    <t>21890*4352mm*400*6块</t>
  </si>
  <si>
    <t>檐幔铝合金结构④</t>
  </si>
  <si>
    <t>21890*4352mm*400</t>
  </si>
  <si>
    <t>沙漠檐幔⑤</t>
  </si>
  <si>
    <t>21890*4447mm*400*6块</t>
  </si>
  <si>
    <t>檐幔铝合金结构⑤</t>
  </si>
  <si>
    <t>21890*4447mm*400</t>
  </si>
  <si>
    <t>烟机、水雾机</t>
  </si>
  <si>
    <t>台</t>
  </si>
  <si>
    <t>鼓风机</t>
  </si>
  <si>
    <t>道具</t>
  </si>
  <si>
    <t>树干</t>
  </si>
  <si>
    <t>树干装饰</t>
  </si>
  <si>
    <t>9000*1300*350</t>
  </si>
  <si>
    <t>组</t>
  </si>
  <si>
    <t>胡杨木色</t>
  </si>
  <si>
    <t>可拆分成三段/两段使用，每段均有独立支撑结构</t>
  </si>
  <si>
    <t>树干铝合金结构</t>
  </si>
  <si>
    <t>电磁吸结构</t>
  </si>
  <si>
    <t>套</t>
  </si>
  <si>
    <t>箭</t>
  </si>
  <si>
    <r>
      <rPr>
        <sz val="11"/>
        <rFont val="宋体"/>
        <charset val="134"/>
      </rPr>
      <t xml:space="preserve">长 </t>
    </r>
    <r>
      <rPr>
        <sz val="11"/>
        <rFont val="Calibri"/>
        <charset val="134"/>
      </rPr>
      <t>5000mm</t>
    </r>
  </si>
  <si>
    <t>支</t>
  </si>
  <si>
    <t>油灯</t>
  </si>
  <si>
    <t>3D打印</t>
  </si>
  <si>
    <t>盏</t>
  </si>
  <si>
    <t>麦穗（每支3个穗）</t>
  </si>
  <si>
    <t>长60cm
(重量需轻，但应结实)</t>
  </si>
  <si>
    <t>黄色，需明亮</t>
  </si>
  <si>
    <t>卷轴</t>
  </si>
  <si>
    <t>长330mm
外表唐朝纹样
不用打开</t>
  </si>
  <si>
    <t>个</t>
  </si>
  <si>
    <t>胡杨木墩</t>
  </si>
  <si>
    <t>确定数量以实际采购为准，相关价格按相关单价进行申报</t>
  </si>
  <si>
    <t>项</t>
  </si>
  <si>
    <t>信件</t>
  </si>
  <si>
    <t>包袱</t>
  </si>
  <si>
    <t>棉花袋子</t>
  </si>
  <si>
    <t>牧羊女的棍子</t>
  </si>
  <si>
    <t>根</t>
  </si>
  <si>
    <t>飘扬的军旗</t>
  </si>
  <si>
    <t>唐刀</t>
  </si>
  <si>
    <t>把</t>
  </si>
  <si>
    <t>弓箭</t>
  </si>
  <si>
    <t>柳枝</t>
  </si>
  <si>
    <t>大包袱</t>
  </si>
  <si>
    <t>床单</t>
  </si>
  <si>
    <t>颜料碗</t>
  </si>
  <si>
    <t>磨颜料棒</t>
  </si>
  <si>
    <t>纸</t>
  </si>
  <si>
    <t>沓</t>
  </si>
  <si>
    <t>笔</t>
  </si>
  <si>
    <t>笔筒</t>
  </si>
  <si>
    <t>水壶</t>
  </si>
  <si>
    <t>其它</t>
  </si>
  <si>
    <t>航空箱</t>
  </si>
  <si>
    <t>檐侧幕航空箱</t>
  </si>
  <si>
    <t>高80*宽80*长1.2米</t>
  </si>
  <si>
    <t>幔沙航空箱</t>
  </si>
  <si>
    <t>高60*宽80*长4米</t>
  </si>
  <si>
    <t>小道具航空箱</t>
  </si>
  <si>
    <t>高80*宽80*长2.4米</t>
  </si>
  <si>
    <t>装台人工</t>
  </si>
  <si>
    <t>5人次/4天</t>
  </si>
  <si>
    <t>人次</t>
  </si>
  <si>
    <t>人工差旅</t>
  </si>
  <si>
    <t>车</t>
  </si>
  <si>
    <t>9.6米</t>
  </si>
  <si>
    <t>不含税合计总金额（人民币 元）</t>
  </si>
  <si>
    <t>税金（人民币 元）</t>
  </si>
  <si>
    <r>
      <t>税率：</t>
    </r>
    <r>
      <rPr>
        <u/>
        <sz val="11"/>
        <rFont val="宋体"/>
        <charset val="134"/>
        <scheme val="minor"/>
      </rPr>
      <t xml:space="preserve">        </t>
    </r>
    <r>
      <rPr>
        <sz val="11"/>
        <rFont val="宋体"/>
        <charset val="134"/>
        <scheme val="minor"/>
      </rPr>
      <t>%</t>
    </r>
  </si>
  <si>
    <t>含税合计总金额（人民币 元）</t>
  </si>
  <si>
    <t>注：1、报价须均应以人民币报价，金额单位为元（小数点后可保留两位小数），报价人的单价报价不得超过单价最高限价。
    2、单价报价包含货物设计、制造、包装、仓储、运输及保险、验收及有效期内发生的所有含税费用及合同实施过程中不可预见费用等。</t>
  </si>
  <si>
    <t>参与人名称（盖章）：</t>
  </si>
  <si>
    <t>联系人及电话号码：</t>
  </si>
  <si>
    <t>日  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</si>
</sst>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6"/>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name val="Arial"/>
      <charset val="204"/>
    </font>
    <font>
      <sz val="11"/>
      <color rgb="FF000000"/>
      <name val="Arial"/>
      <charset val="204"/>
    </font>
    <font>
      <sz val="11"/>
      <name val="宋体"/>
      <charset val="204"/>
    </font>
    <font>
      <sz val="11"/>
      <color rgb="FF00000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u/>
      <sz val="1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4" borderId="13" applyNumberFormat="0" applyAlignment="0" applyProtection="0">
      <alignment vertical="center"/>
    </xf>
    <xf numFmtId="0" fontId="19" fillId="5" borderId="14" applyNumberFormat="0" applyAlignment="0" applyProtection="0">
      <alignment vertical="center"/>
    </xf>
    <xf numFmtId="0" fontId="20" fillId="5" borderId="13" applyNumberFormat="0" applyAlignment="0" applyProtection="0">
      <alignment vertical="center"/>
    </xf>
    <xf numFmtId="0" fontId="21" fillId="6"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8">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3"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vertical="center" wrapText="1"/>
    </xf>
    <xf numFmtId="0" fontId="2" fillId="0"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4" xfId="0" applyFont="1" applyFill="1" applyBorder="1" applyAlignment="1">
      <alignment vertical="center" wrapText="1"/>
    </xf>
    <xf numFmtId="0" fontId="5" fillId="2"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Alignment="1">
      <alignment horizontal="left" vertical="top" wrapText="1"/>
    </xf>
    <xf numFmtId="0" fontId="4" fillId="0" borderId="0" xfId="0" applyFont="1">
      <alignment vertical="center"/>
    </xf>
    <xf numFmtId="49" fontId="6" fillId="0" borderId="0" xfId="0" applyNumberFormat="1" applyFont="1" applyFill="1" applyAlignment="1">
      <alignment horizontal="left" vertical="top" wrapText="1"/>
    </xf>
    <xf numFmtId="49" fontId="6" fillId="0" borderId="0" xfId="0" applyNumberFormat="1" applyFont="1" applyFill="1" applyBorder="1" applyAlignment="1">
      <alignment horizontal="left" vertical="top" wrapText="1"/>
    </xf>
    <xf numFmtId="49" fontId="7" fillId="0" borderId="0" xfId="0" applyNumberFormat="1" applyFont="1" applyFill="1" applyBorder="1" applyAlignment="1">
      <alignment horizontal="left" vertical="top" wrapText="1"/>
    </xf>
    <xf numFmtId="0" fontId="3" fillId="0" borderId="7" xfId="0" applyFont="1" applyFill="1" applyBorder="1" applyAlignment="1">
      <alignment horizontal="center" vertical="center" wrapText="1"/>
    </xf>
    <xf numFmtId="0" fontId="2" fillId="0" borderId="8" xfId="0" applyFont="1" applyFill="1" applyBorder="1" applyAlignment="1">
      <alignment horizontal="center" vertical="center"/>
    </xf>
    <xf numFmtId="43" fontId="5" fillId="0" borderId="4"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3" fontId="5" fillId="2" borderId="4" xfId="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5" fillId="0" borderId="8" xfId="0" applyFont="1" applyFill="1" applyBorder="1" applyAlignment="1">
      <alignment horizontal="left" vertical="top" wrapText="1"/>
    </xf>
    <xf numFmtId="0" fontId="2" fillId="0" borderId="8" xfId="0" applyFont="1" applyFill="1" applyBorder="1" applyAlignment="1">
      <alignment horizontal="left" vertical="center" wrapText="1"/>
    </xf>
    <xf numFmtId="43" fontId="5" fillId="0" borderId="4" xfId="0" applyNumberFormat="1" applyFont="1" applyFill="1" applyBorder="1" applyAlignment="1">
      <alignment horizontal="center" vertical="center" wrapText="1"/>
    </xf>
    <xf numFmtId="0" fontId="4" fillId="0" borderId="8" xfId="0" applyFont="1" applyBorder="1" applyAlignment="1">
      <alignment horizontal="center" vertical="center"/>
    </xf>
    <xf numFmtId="43" fontId="5" fillId="0" borderId="6" xfId="0" applyNumberFormat="1" applyFont="1" applyFill="1" applyBorder="1" applyAlignment="1">
      <alignment horizontal="center" vertical="center" wrapText="1"/>
    </xf>
    <xf numFmtId="43" fontId="5" fillId="0" borderId="9" xfId="0" applyNumberFormat="1" applyFont="1" applyFill="1" applyBorder="1" applyAlignment="1">
      <alignment horizontal="center" vertical="center" wrapText="1"/>
    </xf>
    <xf numFmtId="0" fontId="4" fillId="0" borderId="0" xfId="0" applyFont="1" applyFill="1" applyAlignment="1">
      <alignment horizontal="right" vertical="center" wrapText="1"/>
    </xf>
    <xf numFmtId="49" fontId="8" fillId="0" borderId="0" xfId="0" applyNumberFormat="1" applyFont="1" applyFill="1" applyAlignment="1">
      <alignment horizontal="right" vertical="center" wrapText="1"/>
    </xf>
    <xf numFmtId="49" fontId="8" fillId="0" borderId="0" xfId="0" applyNumberFormat="1" applyFont="1" applyFill="1" applyAlignment="1">
      <alignment vertical="top" wrapText="1"/>
    </xf>
    <xf numFmtId="49" fontId="7" fillId="0" borderId="0" xfId="0" applyNumberFormat="1" applyFont="1" applyFill="1" applyAlignment="1">
      <alignment horizontal="left" vertical="top" wrapText="1"/>
    </xf>
    <xf numFmtId="49" fontId="9" fillId="0" borderId="0" xfId="0" applyNumberFormat="1" applyFont="1" applyFill="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0"/>
  <sheetViews>
    <sheetView tabSelected="1" view="pageBreakPreview" zoomScaleNormal="115" workbookViewId="0">
      <selection activeCell="T10" sqref="T10"/>
    </sheetView>
  </sheetViews>
  <sheetFormatPr defaultColWidth="9" defaultRowHeight="14.4"/>
  <cols>
    <col min="1" max="1" width="8.66666666666667" customWidth="1"/>
    <col min="2" max="2" width="5.75" style="1" customWidth="1"/>
    <col min="3" max="3" width="16.8888888888889" style="1" customWidth="1"/>
    <col min="4" max="4" width="21.1851851851852" style="1" customWidth="1"/>
    <col min="5" max="5" width="5.87037037037037" style="1" customWidth="1"/>
    <col min="6" max="6" width="8.25925925925926" style="1" customWidth="1"/>
    <col min="7" max="7" width="11.3981481481481" style="1" customWidth="1"/>
    <col min="8" max="8" width="10.3425925925926" style="1" customWidth="1"/>
    <col min="9" max="9" width="11.2037037037037" style="1" customWidth="1"/>
    <col min="10" max="11" width="16.1296296296296" style="1" customWidth="1"/>
    <col min="12" max="12" width="21.2222222222222" style="1" customWidth="1"/>
    <col min="13" max="13" width="31.7777777777778" style="1" customWidth="1"/>
  </cols>
  <sheetData>
    <row r="1" ht="29" customHeight="1" spans="1:13">
      <c r="A1" s="2" t="s">
        <v>0</v>
      </c>
      <c r="B1" s="2"/>
      <c r="C1" s="2"/>
      <c r="D1" s="2"/>
      <c r="E1" s="2"/>
      <c r="F1" s="2"/>
      <c r="G1" s="2"/>
      <c r="H1" s="2"/>
      <c r="I1" s="2"/>
      <c r="J1" s="2"/>
      <c r="K1" s="2"/>
      <c r="L1" s="2"/>
      <c r="M1" s="2"/>
    </row>
    <row r="2" s="1" customFormat="1" ht="32" customHeight="1" spans="1:13">
      <c r="A2" s="3" t="s">
        <v>1</v>
      </c>
      <c r="B2" s="4" t="s">
        <v>2</v>
      </c>
      <c r="C2" s="4"/>
      <c r="D2" s="4" t="s">
        <v>3</v>
      </c>
      <c r="E2" s="4" t="s">
        <v>4</v>
      </c>
      <c r="F2" s="4" t="s">
        <v>5</v>
      </c>
      <c r="G2" s="4" t="s">
        <v>6</v>
      </c>
      <c r="H2" s="4" t="s">
        <v>7</v>
      </c>
      <c r="I2" s="4" t="s">
        <v>8</v>
      </c>
      <c r="J2" s="4" t="s">
        <v>9</v>
      </c>
      <c r="K2" s="4" t="s">
        <v>10</v>
      </c>
      <c r="L2" s="4" t="s">
        <v>11</v>
      </c>
      <c r="M2" s="30" t="s">
        <v>12</v>
      </c>
    </row>
    <row r="3" ht="25" customHeight="1" spans="1:13">
      <c r="A3" s="5" t="s">
        <v>13</v>
      </c>
      <c r="B3" s="6"/>
      <c r="C3" s="6"/>
      <c r="D3" s="6"/>
      <c r="E3" s="6"/>
      <c r="F3" s="6"/>
      <c r="G3" s="6"/>
      <c r="H3" s="6"/>
      <c r="I3" s="6"/>
      <c r="J3" s="6"/>
      <c r="K3" s="6"/>
      <c r="L3" s="6"/>
      <c r="M3" s="31"/>
    </row>
    <row r="4" ht="25" customHeight="1" spans="1:13">
      <c r="A4" s="7">
        <v>1</v>
      </c>
      <c r="B4" s="8" t="s">
        <v>14</v>
      </c>
      <c r="C4" s="9"/>
      <c r="D4" s="10" t="s">
        <v>15</v>
      </c>
      <c r="E4" s="8" t="s">
        <v>16</v>
      </c>
      <c r="F4" s="8">
        <v>460</v>
      </c>
      <c r="G4" s="8"/>
      <c r="H4" s="8"/>
      <c r="I4" s="32">
        <f>H4*(G4/100)</f>
        <v>0</v>
      </c>
      <c r="J4" s="32">
        <f>G4*F4</f>
        <v>0</v>
      </c>
      <c r="K4" s="32">
        <f t="shared" ref="K4:K19" si="0">I4*F4</f>
        <v>0</v>
      </c>
      <c r="L4" s="8" t="s">
        <v>17</v>
      </c>
      <c r="M4" s="33" t="s">
        <v>18</v>
      </c>
    </row>
    <row r="5" ht="25" customHeight="1" spans="1:13">
      <c r="A5" s="7">
        <v>2</v>
      </c>
      <c r="B5" s="11" t="s">
        <v>19</v>
      </c>
      <c r="C5" s="10" t="s">
        <v>20</v>
      </c>
      <c r="D5" s="10" t="s">
        <v>21</v>
      </c>
      <c r="E5" s="8" t="s">
        <v>16</v>
      </c>
      <c r="F5" s="8">
        <v>224</v>
      </c>
      <c r="G5" s="8"/>
      <c r="H5" s="8"/>
      <c r="I5" s="32">
        <f t="shared" ref="I5:I19" si="1">H5*(G5/100)</f>
        <v>0</v>
      </c>
      <c r="J5" s="32">
        <f t="shared" ref="J5:J19" si="2">G5*F5</f>
        <v>0</v>
      </c>
      <c r="K5" s="32">
        <f t="shared" si="0"/>
        <v>0</v>
      </c>
      <c r="L5" s="8" t="s">
        <v>22</v>
      </c>
      <c r="M5" s="33" t="s">
        <v>23</v>
      </c>
    </row>
    <row r="6" ht="25" customHeight="1" spans="1:13">
      <c r="A6" s="7">
        <v>3</v>
      </c>
      <c r="B6" s="11"/>
      <c r="C6" s="10" t="s">
        <v>24</v>
      </c>
      <c r="D6" s="10" t="s">
        <v>21</v>
      </c>
      <c r="E6" s="8" t="s">
        <v>16</v>
      </c>
      <c r="F6" s="8">
        <v>224</v>
      </c>
      <c r="G6" s="8"/>
      <c r="H6" s="8"/>
      <c r="I6" s="32">
        <f t="shared" si="1"/>
        <v>0</v>
      </c>
      <c r="J6" s="32">
        <f t="shared" si="2"/>
        <v>0</v>
      </c>
      <c r="K6" s="32">
        <f t="shared" si="0"/>
        <v>0</v>
      </c>
      <c r="L6" s="8"/>
      <c r="M6" s="33"/>
    </row>
    <row r="7" ht="25" customHeight="1" spans="1:13">
      <c r="A7" s="7">
        <v>4</v>
      </c>
      <c r="B7" s="12"/>
      <c r="C7" s="13" t="s">
        <v>25</v>
      </c>
      <c r="D7" s="13" t="s">
        <v>21</v>
      </c>
      <c r="E7" s="14" t="s">
        <v>16</v>
      </c>
      <c r="F7" s="8">
        <v>224</v>
      </c>
      <c r="G7" s="8"/>
      <c r="H7" s="14"/>
      <c r="I7" s="32">
        <f t="shared" si="1"/>
        <v>0</v>
      </c>
      <c r="J7" s="32">
        <f t="shared" si="2"/>
        <v>0</v>
      </c>
      <c r="K7" s="34">
        <f t="shared" si="0"/>
        <v>0</v>
      </c>
      <c r="L7" s="8"/>
      <c r="M7" s="33"/>
    </row>
    <row r="8" ht="25" customHeight="1" spans="1:13">
      <c r="A8" s="7">
        <v>5</v>
      </c>
      <c r="B8" s="15" t="s">
        <v>26</v>
      </c>
      <c r="C8" s="9" t="s">
        <v>27</v>
      </c>
      <c r="D8" s="10" t="s">
        <v>28</v>
      </c>
      <c r="E8" s="8" t="s">
        <v>16</v>
      </c>
      <c r="F8" s="8">
        <v>532</v>
      </c>
      <c r="G8" s="8"/>
      <c r="H8" s="8"/>
      <c r="I8" s="32">
        <f t="shared" si="1"/>
        <v>0</v>
      </c>
      <c r="J8" s="32">
        <f t="shared" si="2"/>
        <v>0</v>
      </c>
      <c r="K8" s="32">
        <f t="shared" si="0"/>
        <v>0</v>
      </c>
      <c r="L8" s="8" t="s">
        <v>29</v>
      </c>
      <c r="M8" s="35" t="s">
        <v>30</v>
      </c>
    </row>
    <row r="9" ht="25" customHeight="1" spans="1:13">
      <c r="A9" s="7">
        <v>6</v>
      </c>
      <c r="B9" s="15"/>
      <c r="C9" s="16" t="s">
        <v>31</v>
      </c>
      <c r="D9" s="10" t="s">
        <v>32</v>
      </c>
      <c r="E9" s="14" t="s">
        <v>16</v>
      </c>
      <c r="F9" s="8">
        <v>88.72</v>
      </c>
      <c r="G9" s="8"/>
      <c r="H9" s="14"/>
      <c r="I9" s="32">
        <f t="shared" si="1"/>
        <v>0</v>
      </c>
      <c r="J9" s="32">
        <f t="shared" si="2"/>
        <v>0</v>
      </c>
      <c r="K9" s="32">
        <f t="shared" si="0"/>
        <v>0</v>
      </c>
      <c r="L9" s="8"/>
      <c r="M9" s="35"/>
    </row>
    <row r="10" ht="25" customHeight="1" spans="1:13">
      <c r="A10" s="7">
        <v>7</v>
      </c>
      <c r="B10" s="15"/>
      <c r="C10" s="9" t="s">
        <v>33</v>
      </c>
      <c r="D10" s="10" t="s">
        <v>34</v>
      </c>
      <c r="E10" s="8" t="s">
        <v>16</v>
      </c>
      <c r="F10" s="14">
        <v>595</v>
      </c>
      <c r="G10" s="14"/>
      <c r="H10" s="8"/>
      <c r="I10" s="32">
        <f t="shared" si="1"/>
        <v>0</v>
      </c>
      <c r="J10" s="32">
        <f t="shared" si="2"/>
        <v>0</v>
      </c>
      <c r="K10" s="32">
        <f t="shared" si="0"/>
        <v>0</v>
      </c>
      <c r="L10" s="8"/>
      <c r="M10" s="35"/>
    </row>
    <row r="11" ht="25" customHeight="1" spans="1:13">
      <c r="A11" s="7">
        <v>8</v>
      </c>
      <c r="B11" s="15"/>
      <c r="C11" s="16" t="s">
        <v>35</v>
      </c>
      <c r="D11" s="10" t="s">
        <v>36</v>
      </c>
      <c r="E11" s="14" t="s">
        <v>16</v>
      </c>
      <c r="F11" s="14">
        <v>99.29</v>
      </c>
      <c r="G11" s="14"/>
      <c r="H11" s="14"/>
      <c r="I11" s="32">
        <f t="shared" si="1"/>
        <v>0</v>
      </c>
      <c r="J11" s="32">
        <f t="shared" si="2"/>
        <v>0</v>
      </c>
      <c r="K11" s="32">
        <f t="shared" si="0"/>
        <v>0</v>
      </c>
      <c r="L11" s="8"/>
      <c r="M11" s="35"/>
    </row>
    <row r="12" ht="25" customHeight="1" spans="1:13">
      <c r="A12" s="7">
        <v>9</v>
      </c>
      <c r="B12" s="15"/>
      <c r="C12" s="9" t="s">
        <v>37</v>
      </c>
      <c r="D12" s="10" t="s">
        <v>38</v>
      </c>
      <c r="E12" s="8" t="s">
        <v>16</v>
      </c>
      <c r="F12" s="14">
        <v>578</v>
      </c>
      <c r="G12" s="14"/>
      <c r="H12" s="8"/>
      <c r="I12" s="32">
        <f t="shared" si="1"/>
        <v>0</v>
      </c>
      <c r="J12" s="32">
        <f t="shared" si="2"/>
        <v>0</v>
      </c>
      <c r="K12" s="32">
        <f t="shared" si="0"/>
        <v>0</v>
      </c>
      <c r="L12" s="8"/>
      <c r="M12" s="35"/>
    </row>
    <row r="13" ht="24" customHeight="1" spans="1:13">
      <c r="A13" s="7">
        <v>10</v>
      </c>
      <c r="B13" s="15"/>
      <c r="C13" s="16" t="s">
        <v>39</v>
      </c>
      <c r="D13" s="10" t="s">
        <v>40</v>
      </c>
      <c r="E13" s="14" t="s">
        <v>16</v>
      </c>
      <c r="F13" s="14">
        <v>96.34</v>
      </c>
      <c r="G13" s="14"/>
      <c r="H13" s="14"/>
      <c r="I13" s="32">
        <f t="shared" si="1"/>
        <v>0</v>
      </c>
      <c r="J13" s="32">
        <f t="shared" si="2"/>
        <v>0</v>
      </c>
      <c r="K13" s="32">
        <f t="shared" si="0"/>
        <v>0</v>
      </c>
      <c r="L13" s="8"/>
      <c r="M13" s="35"/>
    </row>
    <row r="14" ht="24" customHeight="1" spans="1:13">
      <c r="A14" s="7">
        <v>11</v>
      </c>
      <c r="B14" s="15"/>
      <c r="C14" s="9" t="s">
        <v>41</v>
      </c>
      <c r="D14" s="10" t="s">
        <v>42</v>
      </c>
      <c r="E14" s="8" t="s">
        <v>16</v>
      </c>
      <c r="F14" s="14">
        <v>571</v>
      </c>
      <c r="G14" s="14"/>
      <c r="H14" s="8"/>
      <c r="I14" s="32">
        <f t="shared" si="1"/>
        <v>0</v>
      </c>
      <c r="J14" s="32">
        <f t="shared" si="2"/>
        <v>0</v>
      </c>
      <c r="K14" s="32">
        <f t="shared" si="0"/>
        <v>0</v>
      </c>
      <c r="L14" s="8"/>
      <c r="M14" s="35"/>
    </row>
    <row r="15" ht="24" customHeight="1" spans="1:13">
      <c r="A15" s="7">
        <v>12</v>
      </c>
      <c r="B15" s="15"/>
      <c r="C15" s="16" t="s">
        <v>43</v>
      </c>
      <c r="D15" s="10" t="s">
        <v>44</v>
      </c>
      <c r="E15" s="14" t="s">
        <v>16</v>
      </c>
      <c r="F15" s="14">
        <v>95.27</v>
      </c>
      <c r="G15" s="14"/>
      <c r="H15" s="14"/>
      <c r="I15" s="32">
        <f t="shared" si="1"/>
        <v>0</v>
      </c>
      <c r="J15" s="32">
        <f t="shared" si="2"/>
        <v>0</v>
      </c>
      <c r="K15" s="32">
        <f t="shared" si="0"/>
        <v>0</v>
      </c>
      <c r="L15" s="8"/>
      <c r="M15" s="35"/>
    </row>
    <row r="16" ht="24" customHeight="1" spans="1:13">
      <c r="A16" s="7">
        <v>13</v>
      </c>
      <c r="B16" s="15"/>
      <c r="C16" s="9" t="s">
        <v>45</v>
      </c>
      <c r="D16" s="10" t="s">
        <v>46</v>
      </c>
      <c r="E16" s="8" t="s">
        <v>16</v>
      </c>
      <c r="F16" s="14">
        <v>584</v>
      </c>
      <c r="G16" s="14"/>
      <c r="H16" s="8"/>
      <c r="I16" s="32">
        <f t="shared" si="1"/>
        <v>0</v>
      </c>
      <c r="J16" s="32">
        <f t="shared" si="2"/>
        <v>0</v>
      </c>
      <c r="K16" s="32">
        <f t="shared" si="0"/>
        <v>0</v>
      </c>
      <c r="L16" s="8"/>
      <c r="M16" s="35"/>
    </row>
    <row r="17" ht="24" customHeight="1" spans="1:13">
      <c r="A17" s="7">
        <v>14</v>
      </c>
      <c r="B17" s="15"/>
      <c r="C17" s="16" t="s">
        <v>47</v>
      </c>
      <c r="D17" s="10" t="s">
        <v>48</v>
      </c>
      <c r="E17" s="14" t="s">
        <v>16</v>
      </c>
      <c r="F17" s="14">
        <v>97.34</v>
      </c>
      <c r="G17" s="14"/>
      <c r="H17" s="14"/>
      <c r="I17" s="32">
        <f t="shared" si="1"/>
        <v>0</v>
      </c>
      <c r="J17" s="32">
        <f t="shared" si="2"/>
        <v>0</v>
      </c>
      <c r="K17" s="34">
        <f t="shared" si="0"/>
        <v>0</v>
      </c>
      <c r="L17" s="14"/>
      <c r="M17" s="35"/>
    </row>
    <row r="18" ht="24" customHeight="1" spans="1:13">
      <c r="A18" s="7">
        <v>15</v>
      </c>
      <c r="B18" s="8" t="s">
        <v>49</v>
      </c>
      <c r="C18" s="9"/>
      <c r="D18" s="10"/>
      <c r="E18" s="8" t="s">
        <v>50</v>
      </c>
      <c r="F18" s="8">
        <v>4</v>
      </c>
      <c r="G18" s="8"/>
      <c r="H18" s="8"/>
      <c r="I18" s="32">
        <f t="shared" si="1"/>
        <v>0</v>
      </c>
      <c r="J18" s="32">
        <f t="shared" si="2"/>
        <v>0</v>
      </c>
      <c r="K18" s="34">
        <f t="shared" si="0"/>
        <v>0</v>
      </c>
      <c r="L18" s="8"/>
      <c r="M18" s="35"/>
    </row>
    <row r="19" ht="24" customHeight="1" spans="1:13">
      <c r="A19" s="7">
        <v>16</v>
      </c>
      <c r="B19" s="8" t="s">
        <v>51</v>
      </c>
      <c r="C19" s="9"/>
      <c r="D19" s="10"/>
      <c r="E19" s="8" t="s">
        <v>50</v>
      </c>
      <c r="F19" s="8">
        <v>4</v>
      </c>
      <c r="G19" s="8"/>
      <c r="H19" s="8"/>
      <c r="I19" s="32">
        <f t="shared" si="1"/>
        <v>0</v>
      </c>
      <c r="J19" s="32">
        <f t="shared" si="2"/>
        <v>0</v>
      </c>
      <c r="K19" s="34">
        <f t="shared" si="0"/>
        <v>0</v>
      </c>
      <c r="L19" s="8"/>
      <c r="M19" s="35"/>
    </row>
    <row r="20" ht="24" customHeight="1" spans="1:13">
      <c r="A20" s="17" t="s">
        <v>52</v>
      </c>
      <c r="B20" s="11"/>
      <c r="C20" s="11"/>
      <c r="D20" s="11"/>
      <c r="E20" s="11"/>
      <c r="F20" s="11"/>
      <c r="G20" s="11"/>
      <c r="H20" s="11"/>
      <c r="I20" s="11"/>
      <c r="J20" s="11"/>
      <c r="K20" s="11"/>
      <c r="L20" s="11"/>
      <c r="M20" s="36"/>
    </row>
    <row r="21" ht="24" customHeight="1" spans="1:13">
      <c r="A21" s="7">
        <v>1</v>
      </c>
      <c r="B21" s="8" t="s">
        <v>53</v>
      </c>
      <c r="C21" s="10" t="s">
        <v>54</v>
      </c>
      <c r="D21" s="10" t="s">
        <v>55</v>
      </c>
      <c r="E21" s="8" t="s">
        <v>56</v>
      </c>
      <c r="F21" s="8">
        <v>1</v>
      </c>
      <c r="G21" s="8"/>
      <c r="H21" s="8"/>
      <c r="I21" s="32">
        <f>H21*(G21/100)</f>
        <v>0</v>
      </c>
      <c r="J21" s="32">
        <f>G21*F21</f>
        <v>0</v>
      </c>
      <c r="K21" s="32">
        <f>I21*F21</f>
        <v>0</v>
      </c>
      <c r="L21" s="8" t="s">
        <v>57</v>
      </c>
      <c r="M21" s="33" t="s">
        <v>58</v>
      </c>
    </row>
    <row r="22" ht="24" customHeight="1" spans="1:13">
      <c r="A22" s="7">
        <v>2</v>
      </c>
      <c r="B22" s="8"/>
      <c r="C22" s="10" t="s">
        <v>59</v>
      </c>
      <c r="D22" s="10" t="s">
        <v>55</v>
      </c>
      <c r="E22" s="8" t="s">
        <v>56</v>
      </c>
      <c r="F22" s="8">
        <v>1</v>
      </c>
      <c r="G22" s="8"/>
      <c r="H22" s="8"/>
      <c r="I22" s="32">
        <f t="shared" ref="I22:I44" si="3">H22*(G22/100)</f>
        <v>0</v>
      </c>
      <c r="J22" s="32">
        <f t="shared" ref="J22:J44" si="4">G22*F22</f>
        <v>0</v>
      </c>
      <c r="K22" s="32">
        <f t="shared" ref="K21:K44" si="5">I22*F22</f>
        <v>0</v>
      </c>
      <c r="L22" s="8"/>
      <c r="M22" s="33"/>
    </row>
    <row r="23" ht="24" customHeight="1" spans="1:13">
      <c r="A23" s="7">
        <v>3</v>
      </c>
      <c r="B23" s="8"/>
      <c r="C23" s="10" t="s">
        <v>60</v>
      </c>
      <c r="D23" s="10"/>
      <c r="E23" s="8" t="s">
        <v>61</v>
      </c>
      <c r="F23" s="8">
        <v>2</v>
      </c>
      <c r="G23" s="8"/>
      <c r="H23" s="8"/>
      <c r="I23" s="32">
        <f t="shared" si="3"/>
        <v>0</v>
      </c>
      <c r="J23" s="32">
        <f t="shared" si="4"/>
        <v>0</v>
      </c>
      <c r="K23" s="32">
        <f t="shared" si="5"/>
        <v>0</v>
      </c>
      <c r="L23" s="8"/>
      <c r="M23" s="33"/>
    </row>
    <row r="24" ht="67.05" spans="1:13">
      <c r="A24" s="7">
        <v>4</v>
      </c>
      <c r="B24" s="8" t="s">
        <v>62</v>
      </c>
      <c r="C24" s="10"/>
      <c r="D24" s="10" t="s">
        <v>63</v>
      </c>
      <c r="E24" s="8" t="s">
        <v>64</v>
      </c>
      <c r="F24" s="8">
        <v>1</v>
      </c>
      <c r="G24" s="8"/>
      <c r="H24" s="8"/>
      <c r="I24" s="32">
        <f t="shared" si="3"/>
        <v>0</v>
      </c>
      <c r="J24" s="32">
        <f t="shared" si="4"/>
        <v>0</v>
      </c>
      <c r="K24" s="32">
        <f t="shared" si="5"/>
        <v>0</v>
      </c>
      <c r="L24" s="8" t="s">
        <v>17</v>
      </c>
      <c r="M24" s="37" t="str">
        <f>_xlfn.DISPIMG("ID_ED2FE865A5914EA2B5BF766D7C3D4127",1)</f>
        <v>=DISPIMG("ID_ED2FE865A5914EA2B5BF766D7C3D4127",1)</v>
      </c>
    </row>
    <row r="25" ht="72" customHeight="1" spans="1:13">
      <c r="A25" s="7">
        <v>5</v>
      </c>
      <c r="B25" s="8" t="s">
        <v>65</v>
      </c>
      <c r="C25" s="10"/>
      <c r="D25" s="9" t="s">
        <v>66</v>
      </c>
      <c r="E25" s="8" t="s">
        <v>67</v>
      </c>
      <c r="F25" s="8">
        <v>1</v>
      </c>
      <c r="G25" s="8"/>
      <c r="H25" s="8"/>
      <c r="I25" s="32">
        <f t="shared" si="3"/>
        <v>0</v>
      </c>
      <c r="J25" s="32">
        <f t="shared" si="4"/>
        <v>0</v>
      </c>
      <c r="K25" s="32">
        <f t="shared" si="5"/>
        <v>0</v>
      </c>
      <c r="L25" s="8"/>
      <c r="M25" s="37" t="str">
        <f>_xlfn.DISPIMG("ID_1961B9AFE7D048898B95E00D4D33591A",1)</f>
        <v>=DISPIMG("ID_1961B9AFE7D048898B95E00D4D33591A",1)</v>
      </c>
    </row>
    <row r="26" ht="71.85" spans="1:13">
      <c r="A26" s="7">
        <v>6</v>
      </c>
      <c r="B26" s="8" t="s">
        <v>68</v>
      </c>
      <c r="C26" s="10"/>
      <c r="D26" s="8" t="s">
        <v>69</v>
      </c>
      <c r="E26" s="8" t="s">
        <v>64</v>
      </c>
      <c r="F26" s="8">
        <v>400</v>
      </c>
      <c r="G26" s="8"/>
      <c r="H26" s="8"/>
      <c r="I26" s="32">
        <f t="shared" si="3"/>
        <v>0</v>
      </c>
      <c r="J26" s="32">
        <f t="shared" si="4"/>
        <v>0</v>
      </c>
      <c r="K26" s="32">
        <f t="shared" si="5"/>
        <v>0</v>
      </c>
      <c r="L26" s="18" t="s">
        <v>70</v>
      </c>
      <c r="M26" s="37" t="str">
        <f>_xlfn.DISPIMG("ID_7B5DB02BDC1246F0BF4E690A6665D0F7",1)</f>
        <v>=DISPIMG("ID_7B5DB02BDC1246F0BF4E690A6665D0F7",1)</v>
      </c>
    </row>
    <row r="27" ht="75.1" spans="1:13">
      <c r="A27" s="7">
        <v>7</v>
      </c>
      <c r="B27" s="8" t="s">
        <v>71</v>
      </c>
      <c r="C27" s="8"/>
      <c r="D27" s="9" t="s">
        <v>72</v>
      </c>
      <c r="E27" s="8" t="s">
        <v>73</v>
      </c>
      <c r="F27" s="8">
        <v>1</v>
      </c>
      <c r="G27" s="8"/>
      <c r="H27" s="8"/>
      <c r="I27" s="32">
        <f t="shared" si="3"/>
        <v>0</v>
      </c>
      <c r="J27" s="32">
        <f t="shared" si="4"/>
        <v>0</v>
      </c>
      <c r="K27" s="32">
        <f t="shared" si="5"/>
        <v>0</v>
      </c>
      <c r="L27" s="8"/>
      <c r="M27" s="37" t="str">
        <f>_xlfn.DISPIMG("ID_9EDCC338FB074C5D9899A5952FF08C66",1)</f>
        <v>=DISPIMG("ID_9EDCC338FB074C5D9899A5952FF08C66",1)</v>
      </c>
    </row>
    <row r="28" ht="81.85" spans="1:13">
      <c r="A28" s="7">
        <v>8</v>
      </c>
      <c r="B28" s="8" t="s">
        <v>74</v>
      </c>
      <c r="C28" s="8"/>
      <c r="D28" s="8" t="s">
        <v>75</v>
      </c>
      <c r="E28" s="8" t="s">
        <v>76</v>
      </c>
      <c r="F28" s="8">
        <v>1</v>
      </c>
      <c r="G28" s="8"/>
      <c r="H28" s="8"/>
      <c r="I28" s="32">
        <f t="shared" si="3"/>
        <v>0</v>
      </c>
      <c r="J28" s="32">
        <f t="shared" si="4"/>
        <v>0</v>
      </c>
      <c r="K28" s="32">
        <f t="shared" si="5"/>
        <v>0</v>
      </c>
      <c r="L28" s="8"/>
      <c r="M28" s="37" t="str">
        <f>_xlfn.DISPIMG("ID_EBCC7582FF7F40C4BD54AD2CAEC9F6BE",1)</f>
        <v>=DISPIMG("ID_EBCC7582FF7F40C4BD54AD2CAEC9F6BE",1)</v>
      </c>
    </row>
    <row r="29" ht="24" customHeight="1" spans="1:13">
      <c r="A29" s="7">
        <v>9</v>
      </c>
      <c r="B29" s="8" t="s">
        <v>77</v>
      </c>
      <c r="C29" s="10"/>
      <c r="D29" s="10"/>
      <c r="E29" s="8" t="s">
        <v>56</v>
      </c>
      <c r="F29" s="8">
        <v>1</v>
      </c>
      <c r="G29" s="8"/>
      <c r="H29" s="8"/>
      <c r="I29" s="32">
        <f t="shared" si="3"/>
        <v>0</v>
      </c>
      <c r="J29" s="32">
        <f t="shared" si="4"/>
        <v>0</v>
      </c>
      <c r="K29" s="32">
        <f t="shared" si="5"/>
        <v>0</v>
      </c>
      <c r="L29" s="8"/>
      <c r="M29" s="33"/>
    </row>
    <row r="30" ht="25" customHeight="1" spans="1:13">
      <c r="A30" s="7">
        <v>10</v>
      </c>
      <c r="B30" s="8" t="s">
        <v>78</v>
      </c>
      <c r="C30" s="8"/>
      <c r="D30" s="10"/>
      <c r="E30" s="8" t="s">
        <v>73</v>
      </c>
      <c r="F30" s="8">
        <v>1</v>
      </c>
      <c r="G30" s="8"/>
      <c r="H30" s="8"/>
      <c r="I30" s="32">
        <f t="shared" si="3"/>
        <v>0</v>
      </c>
      <c r="J30" s="32">
        <f t="shared" si="4"/>
        <v>0</v>
      </c>
      <c r="K30" s="32">
        <f t="shared" si="5"/>
        <v>0</v>
      </c>
      <c r="L30" s="8"/>
      <c r="M30" s="33"/>
    </row>
    <row r="31" ht="25" customHeight="1" spans="1:13">
      <c r="A31" s="7">
        <v>11</v>
      </c>
      <c r="B31" s="8" t="s">
        <v>79</v>
      </c>
      <c r="C31" s="8"/>
      <c r="D31" s="10"/>
      <c r="E31" s="8" t="s">
        <v>73</v>
      </c>
      <c r="F31" s="8">
        <v>24</v>
      </c>
      <c r="G31" s="8"/>
      <c r="H31" s="8"/>
      <c r="I31" s="32">
        <f t="shared" si="3"/>
        <v>0</v>
      </c>
      <c r="J31" s="32">
        <f t="shared" si="4"/>
        <v>0</v>
      </c>
      <c r="K31" s="32">
        <f t="shared" si="5"/>
        <v>0</v>
      </c>
      <c r="L31" s="8"/>
      <c r="M31" s="33"/>
    </row>
    <row r="32" ht="25" customHeight="1" spans="1:13">
      <c r="A32" s="7">
        <v>12</v>
      </c>
      <c r="B32" s="8" t="s">
        <v>80</v>
      </c>
      <c r="C32" s="8"/>
      <c r="D32" s="10"/>
      <c r="E32" s="8" t="s">
        <v>81</v>
      </c>
      <c r="F32" s="8">
        <v>1</v>
      </c>
      <c r="G32" s="8"/>
      <c r="H32" s="8"/>
      <c r="I32" s="32">
        <f t="shared" si="3"/>
        <v>0</v>
      </c>
      <c r="J32" s="32">
        <f t="shared" si="4"/>
        <v>0</v>
      </c>
      <c r="K32" s="32">
        <f t="shared" si="5"/>
        <v>0</v>
      </c>
      <c r="L32" s="8"/>
      <c r="M32" s="33"/>
    </row>
    <row r="33" ht="25" customHeight="1" spans="1:13">
      <c r="A33" s="7">
        <v>13</v>
      </c>
      <c r="B33" s="8" t="s">
        <v>82</v>
      </c>
      <c r="C33" s="8"/>
      <c r="D33" s="10"/>
      <c r="E33" s="8" t="s">
        <v>73</v>
      </c>
      <c r="F33" s="8">
        <v>1</v>
      </c>
      <c r="G33" s="8"/>
      <c r="H33" s="8"/>
      <c r="I33" s="32">
        <f t="shared" si="3"/>
        <v>0</v>
      </c>
      <c r="J33" s="32">
        <f t="shared" si="4"/>
        <v>0</v>
      </c>
      <c r="K33" s="32">
        <f t="shared" si="5"/>
        <v>0</v>
      </c>
      <c r="L33" s="8"/>
      <c r="M33" s="33"/>
    </row>
    <row r="34" ht="25" customHeight="1" spans="1:13">
      <c r="A34" s="7">
        <v>14</v>
      </c>
      <c r="B34" s="8" t="s">
        <v>83</v>
      </c>
      <c r="C34" s="8"/>
      <c r="D34" s="10"/>
      <c r="E34" s="8" t="s">
        <v>84</v>
      </c>
      <c r="F34" s="8">
        <v>6</v>
      </c>
      <c r="G34" s="8"/>
      <c r="H34" s="8"/>
      <c r="I34" s="32">
        <f t="shared" si="3"/>
        <v>0</v>
      </c>
      <c r="J34" s="32">
        <f t="shared" si="4"/>
        <v>0</v>
      </c>
      <c r="K34" s="32">
        <f t="shared" si="5"/>
        <v>0</v>
      </c>
      <c r="L34" s="8"/>
      <c r="M34" s="33"/>
    </row>
    <row r="35" ht="25" customHeight="1" spans="1:13">
      <c r="A35" s="7">
        <v>15</v>
      </c>
      <c r="B35" s="8" t="s">
        <v>85</v>
      </c>
      <c r="C35" s="8"/>
      <c r="D35" s="10"/>
      <c r="E35" s="8" t="s">
        <v>73</v>
      </c>
      <c r="F35" s="8">
        <v>3</v>
      </c>
      <c r="G35" s="8"/>
      <c r="H35" s="8"/>
      <c r="I35" s="32">
        <f t="shared" si="3"/>
        <v>0</v>
      </c>
      <c r="J35" s="32">
        <f t="shared" si="4"/>
        <v>0</v>
      </c>
      <c r="K35" s="32">
        <f t="shared" si="5"/>
        <v>0</v>
      </c>
      <c r="L35" s="8"/>
      <c r="M35" s="33"/>
    </row>
    <row r="36" ht="25" customHeight="1" spans="1:13">
      <c r="A36" s="7">
        <v>16</v>
      </c>
      <c r="B36" s="8" t="s">
        <v>86</v>
      </c>
      <c r="C36" s="8"/>
      <c r="D36" s="10"/>
      <c r="E36" s="8" t="s">
        <v>81</v>
      </c>
      <c r="F36" s="8">
        <v>22</v>
      </c>
      <c r="G36" s="8"/>
      <c r="H36" s="8"/>
      <c r="I36" s="32">
        <f t="shared" si="3"/>
        <v>0</v>
      </c>
      <c r="J36" s="32">
        <f t="shared" si="4"/>
        <v>0</v>
      </c>
      <c r="K36" s="32">
        <f t="shared" si="5"/>
        <v>0</v>
      </c>
      <c r="L36" s="8"/>
      <c r="M36" s="33"/>
    </row>
    <row r="37" ht="25" customHeight="1" spans="1:13">
      <c r="A37" s="7">
        <v>17</v>
      </c>
      <c r="B37" s="8" t="s">
        <v>87</v>
      </c>
      <c r="C37" s="8"/>
      <c r="D37" s="10"/>
      <c r="E37" s="8" t="s">
        <v>73</v>
      </c>
      <c r="F37" s="8">
        <v>1</v>
      </c>
      <c r="G37" s="8"/>
      <c r="H37" s="8"/>
      <c r="I37" s="32">
        <f t="shared" si="3"/>
        <v>0</v>
      </c>
      <c r="J37" s="32">
        <f t="shared" si="4"/>
        <v>0</v>
      </c>
      <c r="K37" s="32">
        <f t="shared" si="5"/>
        <v>0</v>
      </c>
      <c r="L37" s="8"/>
      <c r="M37" s="33"/>
    </row>
    <row r="38" ht="43.2" spans="1:13">
      <c r="A38" s="7">
        <v>18</v>
      </c>
      <c r="B38" s="8" t="s">
        <v>88</v>
      </c>
      <c r="C38" s="8"/>
      <c r="D38" s="8" t="s">
        <v>75</v>
      </c>
      <c r="E38" s="8" t="s">
        <v>76</v>
      </c>
      <c r="F38" s="8">
        <v>1</v>
      </c>
      <c r="G38" s="8"/>
      <c r="H38" s="8"/>
      <c r="I38" s="32">
        <f t="shared" si="3"/>
        <v>0</v>
      </c>
      <c r="J38" s="32">
        <f t="shared" si="4"/>
        <v>0</v>
      </c>
      <c r="K38" s="32">
        <f t="shared" si="5"/>
        <v>0</v>
      </c>
      <c r="L38" s="8"/>
      <c r="M38" s="33"/>
    </row>
    <row r="39" ht="25" customHeight="1" spans="1:13">
      <c r="A39" s="7">
        <v>19</v>
      </c>
      <c r="B39" s="8" t="s">
        <v>89</v>
      </c>
      <c r="C39" s="8"/>
      <c r="D39" s="8"/>
      <c r="E39" s="8" t="s">
        <v>73</v>
      </c>
      <c r="F39" s="8">
        <v>1</v>
      </c>
      <c r="G39" s="8"/>
      <c r="H39" s="8"/>
      <c r="I39" s="32">
        <f t="shared" si="3"/>
        <v>0</v>
      </c>
      <c r="J39" s="32">
        <f t="shared" si="4"/>
        <v>0</v>
      </c>
      <c r="K39" s="32">
        <f t="shared" si="5"/>
        <v>0</v>
      </c>
      <c r="L39" s="8"/>
      <c r="M39" s="33"/>
    </row>
    <row r="40" ht="25" customHeight="1" spans="1:13">
      <c r="A40" s="7">
        <v>20</v>
      </c>
      <c r="B40" s="8" t="s">
        <v>90</v>
      </c>
      <c r="C40" s="8"/>
      <c r="D40" s="8"/>
      <c r="E40" s="8" t="s">
        <v>73</v>
      </c>
      <c r="F40" s="8">
        <v>1</v>
      </c>
      <c r="G40" s="8"/>
      <c r="H40" s="8"/>
      <c r="I40" s="32">
        <f t="shared" si="3"/>
        <v>0</v>
      </c>
      <c r="J40" s="32">
        <f t="shared" si="4"/>
        <v>0</v>
      </c>
      <c r="K40" s="32">
        <f t="shared" si="5"/>
        <v>0</v>
      </c>
      <c r="L40" s="8"/>
      <c r="M40" s="33"/>
    </row>
    <row r="41" ht="25" customHeight="1" spans="1:13">
      <c r="A41" s="7">
        <v>21</v>
      </c>
      <c r="B41" s="8" t="s">
        <v>91</v>
      </c>
      <c r="C41" s="8"/>
      <c r="D41" s="8"/>
      <c r="E41" s="8" t="s">
        <v>92</v>
      </c>
      <c r="F41" s="8">
        <v>1</v>
      </c>
      <c r="G41" s="8"/>
      <c r="H41" s="8"/>
      <c r="I41" s="32">
        <f t="shared" si="3"/>
        <v>0</v>
      </c>
      <c r="J41" s="32">
        <f t="shared" si="4"/>
        <v>0</v>
      </c>
      <c r="K41" s="32">
        <f t="shared" si="5"/>
        <v>0</v>
      </c>
      <c r="L41" s="8"/>
      <c r="M41" s="33"/>
    </row>
    <row r="42" ht="25" customHeight="1" spans="1:13">
      <c r="A42" s="7">
        <v>22</v>
      </c>
      <c r="B42" s="8" t="s">
        <v>93</v>
      </c>
      <c r="C42" s="8"/>
      <c r="D42" s="8"/>
      <c r="E42" s="8" t="s">
        <v>73</v>
      </c>
      <c r="F42" s="8">
        <v>5</v>
      </c>
      <c r="G42" s="8"/>
      <c r="H42" s="8"/>
      <c r="I42" s="32">
        <f t="shared" si="3"/>
        <v>0</v>
      </c>
      <c r="J42" s="32">
        <f t="shared" si="4"/>
        <v>0</v>
      </c>
      <c r="K42" s="32">
        <f t="shared" si="5"/>
        <v>0</v>
      </c>
      <c r="L42" s="8"/>
      <c r="M42" s="33"/>
    </row>
    <row r="43" ht="25" customHeight="1" spans="1:13">
      <c r="A43" s="7">
        <v>23</v>
      </c>
      <c r="B43" s="8" t="s">
        <v>94</v>
      </c>
      <c r="C43" s="8"/>
      <c r="D43" s="8"/>
      <c r="E43" s="8" t="s">
        <v>73</v>
      </c>
      <c r="F43" s="8">
        <v>1</v>
      </c>
      <c r="G43" s="8"/>
      <c r="H43" s="8"/>
      <c r="I43" s="32">
        <f t="shared" si="3"/>
        <v>0</v>
      </c>
      <c r="J43" s="32">
        <f t="shared" si="4"/>
        <v>0</v>
      </c>
      <c r="K43" s="32">
        <f t="shared" si="5"/>
        <v>0</v>
      </c>
      <c r="L43" s="8"/>
      <c r="M43" s="33"/>
    </row>
    <row r="44" ht="25" customHeight="1" spans="1:13">
      <c r="A44" s="7">
        <v>24</v>
      </c>
      <c r="B44" s="8" t="s">
        <v>95</v>
      </c>
      <c r="C44" s="8"/>
      <c r="D44" s="8"/>
      <c r="E44" s="8" t="s">
        <v>73</v>
      </c>
      <c r="F44" s="8">
        <v>1</v>
      </c>
      <c r="G44" s="8"/>
      <c r="H44" s="8"/>
      <c r="I44" s="32">
        <f t="shared" si="3"/>
        <v>0</v>
      </c>
      <c r="J44" s="32">
        <f t="shared" si="4"/>
        <v>0</v>
      </c>
      <c r="K44" s="32">
        <f t="shared" si="5"/>
        <v>0</v>
      </c>
      <c r="L44" s="8"/>
      <c r="M44" s="33"/>
    </row>
    <row r="45" ht="25" customHeight="1" spans="1:13">
      <c r="A45" s="17" t="s">
        <v>96</v>
      </c>
      <c r="B45" s="11"/>
      <c r="C45" s="11"/>
      <c r="D45" s="11"/>
      <c r="E45" s="11"/>
      <c r="F45" s="11"/>
      <c r="G45" s="11"/>
      <c r="H45" s="11"/>
      <c r="I45" s="11"/>
      <c r="J45" s="11"/>
      <c r="K45" s="11"/>
      <c r="L45" s="11"/>
      <c r="M45" s="36"/>
    </row>
    <row r="46" ht="25" customHeight="1" spans="1:13">
      <c r="A46" s="7">
        <v>1</v>
      </c>
      <c r="B46" s="18" t="s">
        <v>97</v>
      </c>
      <c r="C46" s="19" t="s">
        <v>98</v>
      </c>
      <c r="D46" s="18" t="s">
        <v>99</v>
      </c>
      <c r="E46" s="18" t="s">
        <v>73</v>
      </c>
      <c r="F46" s="18">
        <v>10</v>
      </c>
      <c r="G46" s="18"/>
      <c r="H46" s="18"/>
      <c r="I46" s="32">
        <f>H46*(G46/100)</f>
        <v>0</v>
      </c>
      <c r="J46" s="32">
        <f>G46*F46</f>
        <v>0</v>
      </c>
      <c r="K46" s="32">
        <f>F46*I46</f>
        <v>0</v>
      </c>
      <c r="L46" s="11"/>
      <c r="M46" s="38"/>
    </row>
    <row r="47" ht="25" customHeight="1" spans="1:13">
      <c r="A47" s="7">
        <v>2</v>
      </c>
      <c r="B47" s="18"/>
      <c r="C47" s="19" t="s">
        <v>100</v>
      </c>
      <c r="D47" s="18" t="s">
        <v>101</v>
      </c>
      <c r="E47" s="18" t="s">
        <v>73</v>
      </c>
      <c r="F47" s="18">
        <v>5</v>
      </c>
      <c r="G47" s="18"/>
      <c r="H47" s="18"/>
      <c r="I47" s="32">
        <f>H47*(G47/100)</f>
        <v>0</v>
      </c>
      <c r="J47" s="32">
        <f>G47*F47</f>
        <v>0</v>
      </c>
      <c r="K47" s="32">
        <f t="shared" ref="K46:K51" si="6">F47*I47</f>
        <v>0</v>
      </c>
      <c r="L47" s="11"/>
      <c r="M47" s="38"/>
    </row>
    <row r="48" ht="25" customHeight="1" spans="1:13">
      <c r="A48" s="7">
        <v>3</v>
      </c>
      <c r="B48" s="18"/>
      <c r="C48" s="20" t="s">
        <v>102</v>
      </c>
      <c r="D48" s="18" t="s">
        <v>103</v>
      </c>
      <c r="E48" s="18" t="s">
        <v>73</v>
      </c>
      <c r="F48" s="18">
        <v>6</v>
      </c>
      <c r="G48" s="18"/>
      <c r="H48" s="18"/>
      <c r="I48" s="32">
        <f>H48*(G48/100)</f>
        <v>0</v>
      </c>
      <c r="J48" s="32">
        <f>G48*F48</f>
        <v>0</v>
      </c>
      <c r="K48" s="32">
        <f t="shared" si="6"/>
        <v>0</v>
      </c>
      <c r="L48" s="11"/>
      <c r="M48" s="38"/>
    </row>
    <row r="49" ht="25" customHeight="1" spans="1:13">
      <c r="A49" s="7">
        <v>4</v>
      </c>
      <c r="B49" s="18" t="s">
        <v>104</v>
      </c>
      <c r="C49" s="18"/>
      <c r="D49" s="18" t="s">
        <v>105</v>
      </c>
      <c r="E49" s="18" t="s">
        <v>106</v>
      </c>
      <c r="F49" s="18">
        <v>20</v>
      </c>
      <c r="G49" s="18"/>
      <c r="H49" s="18"/>
      <c r="I49" s="32">
        <f>H49*(G49/100)</f>
        <v>0</v>
      </c>
      <c r="J49" s="32">
        <f>G49*F49</f>
        <v>0</v>
      </c>
      <c r="K49" s="32">
        <f t="shared" si="6"/>
        <v>0</v>
      </c>
      <c r="L49" s="11"/>
      <c r="M49" s="38"/>
    </row>
    <row r="50" ht="25" customHeight="1" spans="1:13">
      <c r="A50" s="7">
        <v>5</v>
      </c>
      <c r="B50" s="18" t="s">
        <v>107</v>
      </c>
      <c r="C50" s="18"/>
      <c r="D50" s="18"/>
      <c r="E50" s="18" t="s">
        <v>76</v>
      </c>
      <c r="F50" s="18">
        <v>1</v>
      </c>
      <c r="G50" s="18"/>
      <c r="H50" s="18"/>
      <c r="I50" s="32">
        <f>H50*(G50/100)</f>
        <v>0</v>
      </c>
      <c r="J50" s="32">
        <f>G50*F50</f>
        <v>0</v>
      </c>
      <c r="K50" s="32">
        <f t="shared" si="6"/>
        <v>0</v>
      </c>
      <c r="L50" s="11"/>
      <c r="M50" s="38"/>
    </row>
    <row r="51" ht="25" customHeight="1" spans="1:13">
      <c r="A51" s="7">
        <v>6</v>
      </c>
      <c r="B51" s="18" t="s">
        <v>108</v>
      </c>
      <c r="C51" s="20"/>
      <c r="D51" s="18" t="s">
        <v>109</v>
      </c>
      <c r="E51" s="18" t="s">
        <v>108</v>
      </c>
      <c r="F51" s="18">
        <v>2</v>
      </c>
      <c r="G51" s="18"/>
      <c r="H51" s="18"/>
      <c r="I51" s="32">
        <f>H51*(G51/100)</f>
        <v>0</v>
      </c>
      <c r="J51" s="32">
        <f>G51*F51</f>
        <v>0</v>
      </c>
      <c r="K51" s="32">
        <f t="shared" si="6"/>
        <v>0</v>
      </c>
      <c r="L51" s="11"/>
      <c r="M51" s="38"/>
    </row>
    <row r="52" ht="27" customHeight="1" spans="1:13">
      <c r="A52" s="21" t="s">
        <v>110</v>
      </c>
      <c r="B52" s="22"/>
      <c r="C52" s="22"/>
      <c r="D52" s="22"/>
      <c r="E52" s="22"/>
      <c r="F52" s="22"/>
      <c r="G52" s="22"/>
      <c r="H52" s="22"/>
      <c r="I52" s="22"/>
      <c r="J52" s="39">
        <f>SUM(J4:J19,J21:J44,J46:J51)</f>
        <v>0</v>
      </c>
      <c r="K52" s="39"/>
      <c r="L52" s="22"/>
      <c r="M52" s="40"/>
    </row>
    <row r="53" ht="27" customHeight="1" spans="1:13">
      <c r="A53" s="21" t="s">
        <v>111</v>
      </c>
      <c r="B53" s="22"/>
      <c r="C53" s="22"/>
      <c r="D53" s="22"/>
      <c r="E53" s="22"/>
      <c r="F53" s="22"/>
      <c r="G53" s="22"/>
      <c r="H53" s="22"/>
      <c r="I53" s="22"/>
      <c r="J53" s="39">
        <f>J52*I51</f>
        <v>0</v>
      </c>
      <c r="K53" s="39"/>
      <c r="L53" s="22" t="s">
        <v>112</v>
      </c>
      <c r="M53" s="40"/>
    </row>
    <row r="54" ht="27" customHeight="1" spans="1:13">
      <c r="A54" s="23" t="s">
        <v>113</v>
      </c>
      <c r="B54" s="24"/>
      <c r="C54" s="24"/>
      <c r="D54" s="24"/>
      <c r="E54" s="24"/>
      <c r="F54" s="24"/>
      <c r="G54" s="24"/>
      <c r="H54" s="24"/>
      <c r="I54" s="24"/>
      <c r="J54" s="41">
        <f>SUM(K4:K19,K21:K44,K46:K51)</f>
        <v>0</v>
      </c>
      <c r="K54" s="41"/>
      <c r="L54" s="41"/>
      <c r="M54" s="42"/>
    </row>
    <row r="55" ht="39" customHeight="1" spans="1:13">
      <c r="A55" s="25" t="s">
        <v>114</v>
      </c>
      <c r="B55" s="25"/>
      <c r="C55" s="25"/>
      <c r="D55" s="25"/>
      <c r="E55" s="25"/>
      <c r="F55" s="25"/>
      <c r="G55" s="25"/>
      <c r="H55" s="25"/>
      <c r="I55" s="25"/>
      <c r="J55" s="25"/>
      <c r="K55" s="25"/>
      <c r="L55" s="25"/>
      <c r="M55" s="25"/>
    </row>
    <row r="56" ht="21" customHeight="1" spans="1:13">
      <c r="A56" s="25"/>
      <c r="B56" s="25"/>
      <c r="C56" s="25"/>
      <c r="D56" s="25"/>
      <c r="E56" s="25"/>
      <c r="F56" s="25"/>
      <c r="G56" s="25"/>
      <c r="H56" s="25"/>
      <c r="I56" s="25"/>
      <c r="J56" s="25"/>
      <c r="K56" s="43" t="s">
        <v>115</v>
      </c>
      <c r="L56" s="43"/>
      <c r="M56" s="25"/>
    </row>
    <row r="57" ht="21" customHeight="1" spans="1:13">
      <c r="A57" s="26"/>
      <c r="B57" s="27"/>
      <c r="C57" s="27"/>
      <c r="D57" s="27"/>
      <c r="E57" s="27"/>
      <c r="F57" s="27"/>
      <c r="G57" s="27"/>
      <c r="H57" s="27"/>
      <c r="I57" s="27"/>
      <c r="J57" s="27"/>
      <c r="K57" s="44" t="s">
        <v>116</v>
      </c>
      <c r="L57" s="44"/>
      <c r="M57" s="45"/>
    </row>
    <row r="58" ht="21" customHeight="1" spans="1:13">
      <c r="A58" s="26"/>
      <c r="B58" s="28"/>
      <c r="C58" s="28"/>
      <c r="D58" s="28"/>
      <c r="E58" s="28"/>
      <c r="F58" s="28"/>
      <c r="G58" s="28"/>
      <c r="H58" s="28"/>
      <c r="I58" s="28"/>
      <c r="J58" s="27"/>
      <c r="K58" s="44"/>
      <c r="L58" s="44" t="s">
        <v>117</v>
      </c>
      <c r="M58" s="45"/>
    </row>
    <row r="59" spans="2:13">
      <c r="B59" s="29"/>
      <c r="C59" s="29"/>
      <c r="D59" s="29"/>
      <c r="E59" s="29"/>
      <c r="F59" s="29"/>
      <c r="G59" s="29"/>
      <c r="H59" s="29"/>
      <c r="I59" s="29"/>
      <c r="J59" s="46"/>
      <c r="K59" s="47"/>
      <c r="L59" s="47"/>
      <c r="M59" s="47"/>
    </row>
    <row r="60" spans="2:13">
      <c r="B60" s="29"/>
      <c r="C60" s="29"/>
      <c r="D60" s="29"/>
      <c r="E60" s="29"/>
      <c r="F60" s="29"/>
      <c r="G60" s="29"/>
      <c r="H60" s="29"/>
      <c r="I60" s="29"/>
      <c r="J60" s="46"/>
      <c r="K60" s="47"/>
      <c r="L60" s="47"/>
      <c r="M60" s="47"/>
    </row>
  </sheetData>
  <mergeCells count="54">
    <mergeCell ref="A1:M1"/>
    <mergeCell ref="B2:C2"/>
    <mergeCell ref="A3:M3"/>
    <mergeCell ref="B4:C4"/>
    <mergeCell ref="B18:C18"/>
    <mergeCell ref="B19:C19"/>
    <mergeCell ref="A20:M20"/>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A45:M45"/>
    <mergeCell ref="B49:C49"/>
    <mergeCell ref="B50:C50"/>
    <mergeCell ref="B51:C51"/>
    <mergeCell ref="A52:I52"/>
    <mergeCell ref="J52:K52"/>
    <mergeCell ref="L52:M52"/>
    <mergeCell ref="A53:I53"/>
    <mergeCell ref="J53:K53"/>
    <mergeCell ref="L53:M53"/>
    <mergeCell ref="A54:I54"/>
    <mergeCell ref="J54:K54"/>
    <mergeCell ref="L54:M54"/>
    <mergeCell ref="A55:M55"/>
    <mergeCell ref="K56:L56"/>
    <mergeCell ref="K57:L57"/>
    <mergeCell ref="B5:B7"/>
    <mergeCell ref="B8:B17"/>
    <mergeCell ref="B21:B23"/>
    <mergeCell ref="B46:B48"/>
    <mergeCell ref="L5:L7"/>
    <mergeCell ref="L8:L16"/>
    <mergeCell ref="L21:L23"/>
    <mergeCell ref="M5:M7"/>
    <mergeCell ref="M8:M17"/>
    <mergeCell ref="M21:M23"/>
  </mergeCells>
  <pageMargins left="0.751388888888889" right="0.354166666666667" top="0.314583333333333" bottom="0.156944444444444" header="0.196527777777778" footer="0.118055555555556"/>
  <pageSetup paperSize="9" scale="50" orientation="portrait" horizontalDpi="600"/>
  <headerFooter/>
  <rowBreaks count="1" manualBreakCount="1">
    <brk id="5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舞美道具制作调研报价申报表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O7star.</cp:lastModifiedBy>
  <dcterms:created xsi:type="dcterms:W3CDTF">2026-04-24T06:43:00Z</dcterms:created>
  <dcterms:modified xsi:type="dcterms:W3CDTF">2026-04-24T08:00:19Z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36986C55693247F5A4D8F5A081E07AF6_11</vt:lpwstr>
  </property>
  <property fmtid="{D5CDD505-2E9C-101B-9397-08002B2CF9AE}" pid="3" name="KSOProductBuildVer">
    <vt:lpwstr>2052-12.1.0.21915</vt:lpwstr>
  </property>
  <property fmtid="{D5CDD505-2E9C-101B-9397-08002B2CF9AE}" pid="4" name="CalculationRule">
    <vt:i4>1</vt:i4>
  </property>
</Properties>
</file>